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ecprusanky.sharepoint.com/sites/SouboryOPrunky/Dokumenty/1/Finance/Dotace/Dotace spolkům/2026/Vzor žádosti/"/>
    </mc:Choice>
  </mc:AlternateContent>
  <xr:revisionPtr revIDLastSave="10" documentId="8_{1D28ED8B-AC1D-4C61-8A39-7EDA424C631B}" xr6:coauthVersionLast="47" xr6:coauthVersionMax="47" xr10:uidLastSave="{DC5D714A-9F24-4669-9696-835A81E34078}"/>
  <bookViews>
    <workbookView xWindow="28680" yWindow="-120" windowWidth="29040" windowHeight="15720" xr2:uid="{B2F66F45-242A-47BD-8F64-8A1A622F1BB4}"/>
  </bookViews>
  <sheets>
    <sheet name="VYPLŇ" sheetId="1" r:id="rId1"/>
    <sheet name="VZOR - ČINNOST" sheetId="2" r:id="rId2"/>
    <sheet name="VZOR - PROJEK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29" i="5"/>
  <c r="D14" i="5"/>
  <c r="D13" i="5"/>
  <c r="D12" i="5"/>
  <c r="C11" i="5"/>
  <c r="C15" i="5" s="1"/>
  <c r="B25" i="5" s="1"/>
  <c r="B11" i="5"/>
  <c r="B15" i="5" s="1"/>
  <c r="D10" i="5"/>
  <c r="D9" i="5"/>
  <c r="C8" i="5"/>
  <c r="B8" i="5"/>
  <c r="D7" i="5"/>
  <c r="D6" i="5"/>
  <c r="D5" i="5"/>
  <c r="C4" i="5"/>
  <c r="B4" i="5"/>
  <c r="D14" i="2"/>
  <c r="D13" i="2"/>
  <c r="D12" i="2"/>
  <c r="C11" i="2"/>
  <c r="D11" i="2" s="1"/>
  <c r="B11" i="2"/>
  <c r="D10" i="2"/>
  <c r="D9" i="2"/>
  <c r="C8" i="2"/>
  <c r="B8" i="2"/>
  <c r="D7" i="2"/>
  <c r="D6" i="2"/>
  <c r="D5" i="2"/>
  <c r="C4" i="2"/>
  <c r="B4" i="2"/>
  <c r="B4" i="1"/>
  <c r="B25" i="1"/>
  <c r="B26" i="1"/>
  <c r="C19" i="1" s="1"/>
  <c r="D5" i="1"/>
  <c r="D6" i="1"/>
  <c r="D7" i="1"/>
  <c r="D9" i="1"/>
  <c r="D10" i="1"/>
  <c r="D12" i="1"/>
  <c r="D13" i="1"/>
  <c r="D14" i="1"/>
  <c r="C11" i="1"/>
  <c r="C8" i="1"/>
  <c r="C4" i="1"/>
  <c r="B11" i="1"/>
  <c r="B8" i="1"/>
  <c r="B31" i="1" l="1"/>
  <c r="C15" i="2"/>
  <c r="B25" i="2" s="1"/>
  <c r="D11" i="5"/>
  <c r="D8" i="5"/>
  <c r="D4" i="5"/>
  <c r="B26" i="5"/>
  <c r="B30" i="5" s="1"/>
  <c r="B31" i="5" s="1"/>
  <c r="D15" i="5"/>
  <c r="D4" i="2"/>
  <c r="B15" i="2"/>
  <c r="D8" i="2"/>
  <c r="B26" i="2"/>
  <c r="C24" i="1"/>
  <c r="C22" i="1"/>
  <c r="C23" i="1"/>
  <c r="C21" i="1"/>
  <c r="C25" i="1"/>
  <c r="C20" i="1"/>
  <c r="C26" i="1" s="1"/>
  <c r="D11" i="1"/>
  <c r="B15" i="1"/>
  <c r="C15" i="1"/>
  <c r="D8" i="1"/>
  <c r="D4" i="1"/>
  <c r="D15" i="1" l="1"/>
  <c r="B30" i="1"/>
  <c r="B32" i="1" s="1"/>
  <c r="D15" i="2"/>
  <c r="C25" i="2"/>
  <c r="B31" i="2"/>
  <c r="B32" i="2" s="1"/>
  <c r="C25" i="5"/>
  <c r="C22" i="5"/>
  <c r="C20" i="5"/>
  <c r="C21" i="5"/>
  <c r="C24" i="5"/>
  <c r="C19" i="5"/>
  <c r="C23" i="5"/>
  <c r="C21" i="2"/>
  <c r="C24" i="2"/>
  <c r="C23" i="2"/>
  <c r="C22" i="2"/>
  <c r="C20" i="2"/>
  <c r="C19" i="2"/>
  <c r="C26" i="5" l="1"/>
  <c r="C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starosta</author>
  </authors>
  <commentList>
    <comment ref="B4" authorId="0" shapeId="0" xr:uid="{248576B7-80B2-44C3-9876-DD641EA784E2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součtový řádek všech materiálových nákladů na řádcích níže</t>
        </r>
      </text>
    </comment>
    <comment ref="B8" authorId="0" shapeId="0" xr:uid="{1FAC0654-16AF-4A2A-A97F-16F11B56635D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součtový řádek všech nákladů na energie na řádcích níže</t>
        </r>
      </text>
    </comment>
    <comment ref="B11" authorId="0" shapeId="0" xr:uid="{C0F07F20-77CE-40F0-9DB4-AFBE89A73CA9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součtový řádek všech nákladů na služby a ostatní na řádcích níže</t>
        </r>
      </text>
    </comment>
    <comment ref="B25" authorId="0" shapeId="0" xr:uid="{FDD235BF-DF7F-48BB-964F-D704AD461AE4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Zde se propisuje požadovaná dotace z tabulky výše</t>
        </r>
      </text>
    </comment>
    <comment ref="C26" authorId="0" shapeId="0" xr:uid="{D7211807-488E-4085-920A-81F873982BBD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Zde musí být 100 %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starosta</author>
  </authors>
  <commentList>
    <comment ref="B4" authorId="0" shapeId="0" xr:uid="{35A38216-04D8-4B0C-9B45-8797208B86CE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součtový řádek všech materiálových nákladů na řádcích níže</t>
        </r>
      </text>
    </comment>
    <comment ref="B8" authorId="0" shapeId="0" xr:uid="{E1E97972-7F9A-4E14-B48A-30F8AE269A2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součtový řádek všech nákladů na energie na řádcích níže</t>
        </r>
      </text>
    </comment>
    <comment ref="B11" authorId="0" shapeId="0" xr:uid="{A8E11082-7113-48FB-BD90-0855F3045913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součtový řádek všech nákladů na služby a ostatní na řádcích níže</t>
        </r>
      </text>
    </comment>
    <comment ref="B25" authorId="0" shapeId="0" xr:uid="{0BC81448-D63B-4151-B202-A8A43310DA9E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Zde se propisuje požadovaná dotace z tabulky výše</t>
        </r>
      </text>
    </comment>
    <comment ref="C26" authorId="0" shapeId="0" xr:uid="{AE0357F9-81FE-45B8-93B8-948AF346CDEF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Zde musí být 100 %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starosta</author>
  </authors>
  <commentList>
    <comment ref="B4" authorId="0" shapeId="0" xr:uid="{BBF0C56B-DB8E-4579-A3F3-111A763298C6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součtový řádek všech materiálových nákladů na řádcích níže</t>
        </r>
      </text>
    </comment>
    <comment ref="B8" authorId="0" shapeId="0" xr:uid="{C59BC808-59B0-4A27-AC80-E5D575923979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součtový řádek všech nákladů na energie na řádcích níže</t>
        </r>
      </text>
    </comment>
    <comment ref="B11" authorId="0" shapeId="0" xr:uid="{A0B19B1A-4C26-4F9C-A925-CBEC00743E3D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součtový řádek všech nákladů na služby a ostatní na řádcích níže</t>
        </r>
      </text>
    </comment>
    <comment ref="B25" authorId="0" shapeId="0" xr:uid="{8775F5D6-9BCC-4BAF-8599-6008F9504CD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Zde se propisuje požadovaná dotace z tabulky výše</t>
        </r>
      </text>
    </comment>
    <comment ref="C26" authorId="0" shapeId="0" xr:uid="{A533299E-4DAF-490C-831F-3AD141379F94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Zde musí být 100 %</t>
        </r>
      </text>
    </comment>
  </commentList>
</comments>
</file>

<file path=xl/sharedStrings.xml><?xml version="1.0" encoding="utf-8"?>
<sst xmlns="http://schemas.openxmlformats.org/spreadsheetml/2006/main" count="97" uniqueCount="41">
  <si>
    <t>POPIS NÁKLADŮ</t>
  </si>
  <si>
    <t>PLÁNOVANÉ NÁKLADY [KČ]</t>
  </si>
  <si>
    <t>Celkem</t>
  </si>
  <si>
    <t>Materiálové náklady:</t>
  </si>
  <si>
    <t>Náklady na energie:</t>
  </si>
  <si>
    <t>Služby a ostatní:</t>
  </si>
  <si>
    <t>POŽADOVANÁ DOTACE Z ROZPOČTU OBCE [KČ]</t>
  </si>
  <si>
    <t>KOLIK % ČINÍ POŽADOVANÁ DOTACE Z PLÁNOVANÝCH NÁKLADŮ</t>
  </si>
  <si>
    <t>POPIS VÝNOSŮ</t>
  </si>
  <si>
    <t>PLÁNOVANÉ VÝNOSY [KČ]</t>
  </si>
  <si>
    <t>KOLIK % ČINÍ DANÝ VÝNOS Z CELKOVÝCH VÝNOSŮ</t>
  </si>
  <si>
    <t>Vlastní prostředky (stánkovné, členské příspěvky, atd.)</t>
  </si>
  <si>
    <t>Vstupné</t>
  </si>
  <si>
    <t>Příspěvky od dárců a sponzorů</t>
  </si>
  <si>
    <t>Dotace ze státního rozpočtu</t>
  </si>
  <si>
    <t>Dotace z jiných zdrojů (kraj, jiné obce, atd.)</t>
  </si>
  <si>
    <t>Požadavek dotace od Obce Prušánky</t>
  </si>
  <si>
    <t>Jiné</t>
  </si>
  <si>
    <t>ROZPOČET ČINNOSTI/PROJEKTU</t>
  </si>
  <si>
    <t>VZOR!!!! - ROZPOČET ČINNOSTI</t>
  </si>
  <si>
    <t>ZDE JE UKÁZKA TOHO, JAK SE VYPLŇUJE ROZPOČET V PŘÍPADĚ, ŽE ŽÁDÁTE O DOTACI NA CELKOVOU ČINNOST SVÉHO SPOLKU V DANÉM ROCE. ROZDÍL OPROTI ŽÁDOSTI            O PROJEKT JE TAKOVÝ, ŽE ZDE UVÁDÍTE ÚPLNĚ VŠECHNY NÁKLADY A VÝNOSY SPOLKU ZA CELÝ ROK!!!</t>
  </si>
  <si>
    <t>VZOR!!!! - ROZPOČET PROJEKTU</t>
  </si>
  <si>
    <t>ZDE JE UKÁZKA TOHO, JAK SE VYPLŇUJE ROZPOČET V PŘÍPADĚ, ŽE ŽÁDÁTE O DOTACI NA KONKRÉTNÍ PROJEKT/AKCI. ROZDÍL OPROTI ŽÁDOSTI O DOTACI NA ČINNOST JE TAKOVÝ, ŽE ZDE UVÁDÍTE VŠECHNY NÁKLADY A VÝNOSY POUZE DANÝCH PROJEKTŮ/AKCÍ.</t>
  </si>
  <si>
    <t>Elektřina</t>
  </si>
  <si>
    <t>Výtvarné potřeby</t>
  </si>
  <si>
    <t>Doprava na exkurzi</t>
  </si>
  <si>
    <t>Úklid prostor</t>
  </si>
  <si>
    <t>Obnova vybavení</t>
  </si>
  <si>
    <t>Plakáty</t>
  </si>
  <si>
    <t>Vstupenky</t>
  </si>
  <si>
    <t>Zvukař</t>
  </si>
  <si>
    <t>Kapela</t>
  </si>
  <si>
    <t>Doprava</t>
  </si>
  <si>
    <t>KONTROLA</t>
  </si>
  <si>
    <t>CELKEM [KČ]</t>
  </si>
  <si>
    <t>NÁKLADY</t>
  </si>
  <si>
    <t>VÝNOSY</t>
  </si>
  <si>
    <t>ROZDÍL (- doplatek/ + přebytek)</t>
  </si>
  <si>
    <t>ROZDÍL MUSÍ BÝT NULOVÝ!!!</t>
  </si>
  <si>
    <t>Pozn.: Projekt či činnost musí mít zajištěné financování, není možné poskytovat dotaci na něco, co není možné zrealizovat. Zároveň zde nesmí být přebytek, protože dotace obce není určena k tomu, aby financovala výdělek, ale proto, aby bylo možné projekt nebo činnost provést.</t>
  </si>
  <si>
    <t>Vysvětlivka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</si>
</sst>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justify" vertical="center" wrapText="1"/>
    </xf>
    <xf numFmtId="9" fontId="0" fillId="0" borderId="0" xfId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0" borderId="0" xfId="0" applyFont="1" applyAlignment="1">
      <alignment horizontal="left" vertical="top" wrapText="1"/>
    </xf>
    <xf numFmtId="0" fontId="2" fillId="5" borderId="0" xfId="0" applyFont="1" applyFill="1" applyAlignment="1">
      <alignment vertical="center"/>
    </xf>
    <xf numFmtId="44" fontId="2" fillId="5" borderId="0" xfId="0" applyNumberFormat="1" applyFont="1" applyFill="1" applyAlignment="1">
      <alignment vertical="center"/>
    </xf>
    <xf numFmtId="9" fontId="2" fillId="5" borderId="0" xfId="1" applyFont="1" applyFill="1" applyAlignment="1">
      <alignment horizontal="center" vertical="center"/>
    </xf>
  </cellXfs>
  <cellStyles count="2">
    <cellStyle name="Normální" xfId="0" builtinId="0"/>
    <cellStyle name="Procenta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3" formatCode="0%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fill>
        <patternFill patternType="solid">
          <fgColor indexed="64"/>
          <bgColor rgb="FF92D050"/>
        </patternFill>
      </fill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3" formatCode="0%"/>
      <alignment horizontal="center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3" formatCode="0%"/>
      <alignment horizontal="center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numFmt numFmtId="34" formatCode="_-* #,##0.00\ &quot;Kč&quot;_-;\-* #,##0.00\ &quot;Kč&quot;_-;_-* &quot;-&quot;??\ &quot;Kč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4E3B62-2E96-4C96-87B4-FA176BDF959D}" name="Tabulka1" displayName="Tabulka1" ref="A3:D15" totalsRowCount="1" headerRowDxfId="62" dataDxfId="61">
  <autoFilter ref="A3:D14" xr:uid="{BC4E3B62-2E96-4C96-87B4-FA176BDF959D}"/>
  <tableColumns count="4">
    <tableColumn id="1" xr3:uid="{DD6B5648-86AB-47B7-9ACC-FD24F84D9C77}" name="POPIS NÁKLADŮ" totalsRowLabel="Celkem" dataDxfId="11"/>
    <tableColumn id="2" xr3:uid="{A709C27E-063C-4D8C-ABE8-C9952094270C}" name="PLÁNOVANÉ NÁKLADY [KČ]" totalsRowFunction="custom" dataDxfId="10" totalsRowDxfId="9">
      <totalsRowFormula>+SUM(B4,B8,B11)</totalsRowFormula>
    </tableColumn>
    <tableColumn id="3" xr3:uid="{F4641CF8-FE86-4B9B-928A-4E4611C8FFCC}" name="POŽADOVANÁ DOTACE Z ROZPOČTU OBCE [KČ]" totalsRowFunction="custom" dataDxfId="8" totalsRowDxfId="7">
      <totalsRowFormula>+SUM(C4,C8,C11)</totalsRowFormula>
    </tableColumn>
    <tableColumn id="4" xr3:uid="{2FB1C192-233C-4942-8BAF-6BD6B97EFAF6}" name="KOLIK % ČINÍ POŽADOVANÁ DOTACE Z PLÁNOVANÝCH NÁKLADŮ" totalsRowFunction="custom" dataDxfId="6" totalsRowDxfId="5" dataCellStyle="Procenta" totalsRowCellStyle="Procenta">
      <calculatedColumnFormula>+Tabulka1[[#This Row],[POŽADOVANÁ DOTACE Z ROZPOČTU OBCE '[KČ']]]/Tabulka1[[#This Row],[PLÁNOVANÉ NÁKLADY '[KČ']]]</calculatedColumnFormula>
      <totalsRowFormula>+Tabulka1[[#Totals],[POŽADOVANÁ DOTACE Z ROZPOČTU OBCE '[KČ']]]/Tabulka1[[#Totals],[PLÁNOVANÉ NÁKLADY '[KČ']]]</totalsRow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BFDFB9-CB0F-482B-9386-1C162F4C7055}" name="Tabulka13" displayName="Tabulka13" ref="A18:C26" totalsRowCount="1" headerRowDxfId="60" dataDxfId="59">
  <autoFilter ref="A18:C25" xr:uid="{83BFDFB9-CB0F-482B-9386-1C162F4C7055}"/>
  <tableColumns count="3">
    <tableColumn id="1" xr3:uid="{9408A5BC-52CA-41B5-8214-CFA0C76A7FCE}" name="POPIS VÝNOSŮ" totalsRowLabel="Celkem" dataDxfId="4"/>
    <tableColumn id="2" xr3:uid="{A870399B-C4A9-4EBF-9CAF-10C4B862791B}" name="PLÁNOVANÉ VÝNOSY [KČ]" totalsRowFunction="sum" dataDxfId="3" totalsRowDxfId="2">
      <calculatedColumnFormula>+Tabulka1[[#Totals],[POŽADOVANÁ DOTACE Z ROZPOČTU OBCE '[KČ']]]</calculatedColumnFormula>
    </tableColumn>
    <tableColumn id="4" xr3:uid="{6CC9FB99-E640-4BA0-A88B-3F428DD3B5B4}" name="KOLIK % ČINÍ DANÝ VÝNOS Z CELKOVÝCH VÝNOSŮ" totalsRowFunction="sum" dataDxfId="1" totalsRowDxfId="0" dataCellStyle="Procenta">
      <calculatedColumnFormula>+Tabulka13[[#This Row],[PLÁNOVANÉ VÝNOSY '[KČ']]]/Tabulka13[[#Totals],[PLÁNOVANÉ VÝNOSY '[KČ']]]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BA17E8A-2F61-4A1D-B078-79F1FEAD2C72}" name="Tabulka111314" displayName="Tabulka111314" ref="A29:C32" totalsRowShown="0" headerRowDxfId="16" dataDxfId="15">
  <autoFilter ref="A29:C32" xr:uid="{5BA17E8A-2F61-4A1D-B078-79F1FEAD2C72}"/>
  <tableColumns count="3">
    <tableColumn id="1" xr3:uid="{A17E2CEE-53D6-4365-B65D-93C47A75BC82}" name="KONTROLA" dataDxfId="14"/>
    <tableColumn id="2" xr3:uid="{AE25B720-F358-4E66-88D1-1C70CC476116}" name="CELKEM [KČ]" dataDxfId="13">
      <calculatedColumnFormula>+Tabulka13511[[#Totals],[PLÁNOVANÉ VÝNOSY '[KČ']]]</calculatedColumnFormula>
    </tableColumn>
    <tableColumn id="3" xr3:uid="{B0633684-7FD1-4BD2-BB09-2FFF18DE48E0}" name="Vysvětlivka" dataDxfId="12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947E6C-6F22-4F21-A995-E7A7DC770DF1}" name="Tabulka14" displayName="Tabulka14" ref="A3:D15" totalsRowCount="1" headerRowDxfId="58" dataDxfId="57">
  <autoFilter ref="A3:D14" xr:uid="{BC4E3B62-2E96-4C96-87B4-FA176BDF959D}"/>
  <tableColumns count="4">
    <tableColumn id="1" xr3:uid="{8565B725-2DD0-47B8-B4A4-CDFFF963EAA8}" name="POPIS NÁKLADŮ" totalsRowLabel="Celkem" dataDxfId="54"/>
    <tableColumn id="2" xr3:uid="{468D7125-0302-40AD-A755-1AFD3BD3FFA2}" name="PLÁNOVANÉ NÁKLADY [KČ]" totalsRowFunction="custom" dataDxfId="53" totalsRowDxfId="24">
      <totalsRowFormula>+SUM(B4,B8,B11)</totalsRowFormula>
    </tableColumn>
    <tableColumn id="3" xr3:uid="{65AF0196-4A5B-46B7-BA90-3A6887D01EFF}" name="POŽADOVANÁ DOTACE Z ROZPOČTU OBCE [KČ]" totalsRowFunction="custom" dataDxfId="52" totalsRowDxfId="23">
      <totalsRowFormula>+SUM(C4,C8,C11)</totalsRowFormula>
    </tableColumn>
    <tableColumn id="4" xr3:uid="{EA846B6F-C5F1-43A9-9FD5-2173083A08AD}" name="KOLIK % ČINÍ POŽADOVANÁ DOTACE Z PLÁNOVANÝCH NÁKLADŮ" totalsRowFunction="custom" dataDxfId="51" totalsRowDxfId="22" dataCellStyle="Procenta" totalsRowCellStyle="Procenta">
      <calculatedColumnFormula>+Tabulka14[[#This Row],[POŽADOVANÁ DOTACE Z ROZPOČTU OBCE '[KČ']]]/Tabulka14[[#This Row],[PLÁNOVANÉ NÁKLADY '[KČ']]]</calculatedColumnFormula>
      <totalsRowFormula>+Tabulka14[[#Totals],[POŽADOVANÁ DOTACE Z ROZPOČTU OBCE '[KČ']]]/Tabulka14[[#Totals],[PLÁNOVANÉ NÁKLADY '[KČ']]]</totalsRow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1FA5DE-9752-4BA3-9917-B25E22C729C2}" name="Tabulka135" displayName="Tabulka135" ref="A18:C26" totalsRowCount="1" headerRowDxfId="56" dataDxfId="55">
  <autoFilter ref="A18:C25" xr:uid="{83BFDFB9-CB0F-482B-9386-1C162F4C7055}"/>
  <tableColumns count="3">
    <tableColumn id="1" xr3:uid="{E76824B6-C0E6-46AA-8EA4-20BBC79DD6EF}" name="POPIS VÝNOSŮ" totalsRowLabel="Celkem" dataDxfId="21"/>
    <tableColumn id="2" xr3:uid="{FCF3E65F-AC12-4F49-A60A-082CEBC90B66}" name="PLÁNOVANÉ VÝNOSY [KČ]" totalsRowFunction="sum" dataDxfId="20" totalsRowDxfId="18">
      <calculatedColumnFormula>+Tabulka14[[#Totals],[POŽADOVANÁ DOTACE Z ROZPOČTU OBCE '[KČ']]]</calculatedColumnFormula>
    </tableColumn>
    <tableColumn id="4" xr3:uid="{F022DDF0-2594-465D-B238-5038B2E03325}" name="KOLIK % ČINÍ DANÝ VÝNOS Z CELKOVÝCH VÝNOSŮ" totalsRowFunction="sum" dataDxfId="19" totalsRowDxfId="17" dataCellStyle="Procenta">
      <calculatedColumnFormula>+Tabulka135[[#This Row],[PLÁNOVANÉ VÝNOSY '[KČ']]]/Tabulka135[[#Totals],[PLÁNOVANÉ VÝNOSY '[KČ']]]</calculatedColumnFormula>
    </tableColumn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80470F8-3E48-4CA2-A358-57F8891C5669}" name="Tabulka1113" displayName="Tabulka1113" ref="A29:C32" totalsRowShown="0" headerRowDxfId="29" dataDxfId="28">
  <autoFilter ref="A29:C32" xr:uid="{E80470F8-3E48-4CA2-A358-57F8891C5669}"/>
  <tableColumns count="3">
    <tableColumn id="1" xr3:uid="{954BF142-EA0B-445D-97E4-497D4942E4C3}" name="KONTROLA" dataDxfId="27"/>
    <tableColumn id="2" xr3:uid="{0AE0C783-B830-46DC-96EE-89D735B7A685}" name="CELKEM [KČ]" dataDxfId="26">
      <calculatedColumnFormula>+Tabulka13511[[#Totals],[PLÁNOVANÉ VÝNOSY '[KČ']]]</calculatedColumnFormula>
    </tableColumn>
    <tableColumn id="3" xr3:uid="{B69D63CC-4A91-45C8-9F88-56902C449183}" name="Vysvětlivka" dataDxfId="25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82D237-768F-46DC-ABBF-008510B4B0EA}" name="Tabulka1410" displayName="Tabulka1410" ref="A3:D15" totalsRowCount="1" headerRowDxfId="50" dataDxfId="49">
  <autoFilter ref="A3:D14" xr:uid="{BC4E3B62-2E96-4C96-87B4-FA176BDF959D}"/>
  <tableColumns count="4">
    <tableColumn id="1" xr3:uid="{C0AB5000-2D9B-4567-890A-E805B0AC49E4}" name="POPIS NÁKLADŮ" totalsRowLabel="Celkem" dataDxfId="48"/>
    <tableColumn id="2" xr3:uid="{8B0AECB1-D1E5-4B13-9560-35ADFB7BE63E}" name="PLÁNOVANÉ NÁKLADY [KČ]" totalsRowFunction="custom" dataDxfId="47" totalsRowDxfId="39">
      <totalsRowFormula>+SUM(B4,B8,B11)</totalsRowFormula>
    </tableColumn>
    <tableColumn id="3" xr3:uid="{3484CD86-3B9C-4110-A376-5BDAF3DC89CD}" name="POŽADOVANÁ DOTACE Z ROZPOČTU OBCE [KČ]" totalsRowFunction="custom" dataDxfId="46" totalsRowDxfId="38">
      <totalsRowFormula>+SUM(C4,C8,C11)</totalsRowFormula>
    </tableColumn>
    <tableColumn id="4" xr3:uid="{F9ED6C27-D77D-4F33-AC7D-6A896F1E31D0}" name="KOLIK % ČINÍ POŽADOVANÁ DOTACE Z PLÁNOVANÝCH NÁKLADŮ" totalsRowFunction="custom" dataDxfId="45" totalsRowDxfId="37" dataCellStyle="Procenta" totalsRowCellStyle="Procenta">
      <calculatedColumnFormula>+Tabulka1410[[#This Row],[POŽADOVANÁ DOTACE Z ROZPOČTU OBCE '[KČ']]]/Tabulka1410[[#This Row],[PLÁNOVANÉ NÁKLADY '[KČ']]]</calculatedColumnFormula>
      <totalsRowFormula>+Tabulka1410[[#Totals],[POŽADOVANÁ DOTACE Z ROZPOČTU OBCE '[KČ']]]/Tabulka1410[[#Totals],[PLÁNOVANÉ NÁKLADY '[KČ']]]</totalsRowFormula>
    </tableColumn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0443DBF-34A8-4D6D-9103-B60BAB16BEA4}" name="Tabulka13511" displayName="Tabulka13511" ref="A18:C26" totalsRowCount="1" headerRowDxfId="44" dataDxfId="43">
  <autoFilter ref="A18:C25" xr:uid="{83BFDFB9-CB0F-482B-9386-1C162F4C7055}"/>
  <tableColumns count="3">
    <tableColumn id="1" xr3:uid="{88387C7D-4713-421C-A56B-547A09E43A45}" name="POPIS VÝNOSŮ" totalsRowLabel="Celkem" dataDxfId="42"/>
    <tableColumn id="2" xr3:uid="{D426C084-C41E-4DA4-83A4-F9D1A816093F}" name="PLÁNOVANÉ VÝNOSY [KČ]" totalsRowFunction="sum" dataDxfId="41" totalsRowDxfId="31">
      <calculatedColumnFormula>+Tabulka1410[[#Totals],[POŽADOVANÁ DOTACE Z ROZPOČTU OBCE '[KČ']]]</calculatedColumnFormula>
    </tableColumn>
    <tableColumn id="4" xr3:uid="{13A1941C-4B61-4AA5-A7C5-BF5614712375}" name="KOLIK % ČINÍ DANÝ VÝNOS Z CELKOVÝCH VÝNOSŮ" totalsRowFunction="sum" dataDxfId="40" totalsRowDxfId="30" dataCellStyle="Procenta">
      <calculatedColumnFormula>+Tabulka13511[[#This Row],[PLÁNOVANÉ VÝNOSY '[KČ']]]/Tabulka13511[[#Totals],[PLÁNOVANÉ VÝNOSY '[KČ']]]</calculatedColumnFormula>
    </tableColumn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C3F2140-9A17-4E08-8B84-F0D3062693B4}" name="Tabulka11" displayName="Tabulka11" ref="A28:C31" totalsRowShown="0" headerRowDxfId="36" dataDxfId="35">
  <autoFilter ref="A28:C31" xr:uid="{DC3F2140-9A17-4E08-8B84-F0D3062693B4}"/>
  <tableColumns count="3">
    <tableColumn id="1" xr3:uid="{3B9FB4F3-4B29-4E42-8652-AED23D913C57}" name="KONTROLA" dataDxfId="34"/>
    <tableColumn id="2" xr3:uid="{927CEFA6-4ECD-40B2-A2B6-BF3B8A93F232}" name="CELKEM [KČ]" dataDxfId="33">
      <calculatedColumnFormula>+Tabulka13511[[#Totals],[PLÁNOVANÉ VÝNOSY '[KČ']]]</calculatedColumnFormula>
    </tableColumn>
    <tableColumn id="3" xr3:uid="{2E72ADCB-90A8-4AAF-BB14-CCE176AB29EF}" name="Vysvětlivka" dataDxfId="3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2.vml"/><Relationship Id="rId5" Type="http://schemas.openxmlformats.org/officeDocument/2006/relationships/comments" Target="../comments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vmlDrawing" Target="../drawings/vmlDrawing3.vml"/><Relationship Id="rId5" Type="http://schemas.openxmlformats.org/officeDocument/2006/relationships/comments" Target="../comments3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213B-5F5A-4128-9BEB-E7EA07D2F65A}">
  <sheetPr>
    <tabColor rgb="FFFFC000"/>
  </sheetPr>
  <dimension ref="A1:H37"/>
  <sheetViews>
    <sheetView tabSelected="1" workbookViewId="0">
      <selection activeCell="H1" sqref="H1"/>
    </sheetView>
  </sheetViews>
  <sheetFormatPr defaultRowHeight="15" x14ac:dyDescent="0.25"/>
  <cols>
    <col min="1" max="1" width="31.28515625" customWidth="1"/>
    <col min="2" max="2" width="30.42578125" customWidth="1"/>
    <col min="3" max="3" width="28.7109375" customWidth="1"/>
    <col min="4" max="4" width="26" customWidth="1"/>
  </cols>
  <sheetData>
    <row r="1" spans="1:4" ht="36.75" customHeight="1" x14ac:dyDescent="0.25">
      <c r="B1" s="5" t="s">
        <v>18</v>
      </c>
      <c r="C1" s="5"/>
    </row>
    <row r="3" spans="1:4" ht="45" x14ac:dyDescent="0.25">
      <c r="A3" s="1" t="s">
        <v>0</v>
      </c>
      <c r="B3" s="1" t="s">
        <v>1</v>
      </c>
      <c r="C3" s="2" t="s">
        <v>6</v>
      </c>
      <c r="D3" s="2" t="s">
        <v>7</v>
      </c>
    </row>
    <row r="4" spans="1:4" ht="24" customHeight="1" x14ac:dyDescent="0.25">
      <c r="A4" s="15" t="s">
        <v>3</v>
      </c>
      <c r="B4" s="16">
        <f>+SUM(B5:B7)</f>
        <v>0</v>
      </c>
      <c r="C4" s="16">
        <f>+SUM(C5:C7)</f>
        <v>0</v>
      </c>
      <c r="D4" s="17" t="e">
        <f>+Tabulka1[[#This Row],[POŽADOVANÁ DOTACE Z ROZPOČTU OBCE '[KČ']]]/Tabulka1[[#This Row],[PLÁNOVANÉ NÁKLADY '[KČ']]]</f>
        <v>#DIV/0!</v>
      </c>
    </row>
    <row r="5" spans="1:4" ht="24" customHeight="1" x14ac:dyDescent="0.25">
      <c r="A5" s="1"/>
      <c r="B5" s="3"/>
      <c r="C5" s="3"/>
      <c r="D5" s="8" t="e">
        <f>+Tabulka1[[#This Row],[POŽADOVANÁ DOTACE Z ROZPOČTU OBCE '[KČ']]]/Tabulka1[[#This Row],[PLÁNOVANÉ NÁKLADY '[KČ']]]</f>
        <v>#DIV/0!</v>
      </c>
    </row>
    <row r="6" spans="1:4" ht="24" customHeight="1" x14ac:dyDescent="0.25">
      <c r="A6" s="1"/>
      <c r="B6" s="3"/>
      <c r="C6" s="3"/>
      <c r="D6" s="8" t="e">
        <f>+Tabulka1[[#This Row],[POŽADOVANÁ DOTACE Z ROZPOČTU OBCE '[KČ']]]/Tabulka1[[#This Row],[PLÁNOVANÉ NÁKLADY '[KČ']]]</f>
        <v>#DIV/0!</v>
      </c>
    </row>
    <row r="7" spans="1:4" ht="24" customHeight="1" x14ac:dyDescent="0.25">
      <c r="A7" s="1"/>
      <c r="B7" s="3"/>
      <c r="C7" s="3"/>
      <c r="D7" s="8" t="e">
        <f>+Tabulka1[[#This Row],[POŽADOVANÁ DOTACE Z ROZPOČTU OBCE '[KČ']]]/Tabulka1[[#This Row],[PLÁNOVANÉ NÁKLADY '[KČ']]]</f>
        <v>#DIV/0!</v>
      </c>
    </row>
    <row r="8" spans="1:4" ht="24" customHeight="1" x14ac:dyDescent="0.25">
      <c r="A8" s="15" t="s">
        <v>4</v>
      </c>
      <c r="B8" s="16">
        <f>+SUM(B9:B10)</f>
        <v>0</v>
      </c>
      <c r="C8" s="16">
        <f>+SUM(C9:C10)</f>
        <v>0</v>
      </c>
      <c r="D8" s="17" t="e">
        <f>+Tabulka1[[#This Row],[POŽADOVANÁ DOTACE Z ROZPOČTU OBCE '[KČ']]]/Tabulka1[[#This Row],[PLÁNOVANÉ NÁKLADY '[KČ']]]</f>
        <v>#DIV/0!</v>
      </c>
    </row>
    <row r="9" spans="1:4" ht="24" customHeight="1" x14ac:dyDescent="0.25">
      <c r="A9" s="1"/>
      <c r="B9" s="3"/>
      <c r="C9" s="3"/>
      <c r="D9" s="8" t="e">
        <f>+Tabulka1[[#This Row],[POŽADOVANÁ DOTACE Z ROZPOČTU OBCE '[KČ']]]/Tabulka1[[#This Row],[PLÁNOVANÉ NÁKLADY '[KČ']]]</f>
        <v>#DIV/0!</v>
      </c>
    </row>
    <row r="10" spans="1:4" ht="24" customHeight="1" x14ac:dyDescent="0.25">
      <c r="A10" s="1"/>
      <c r="B10" s="3"/>
      <c r="C10" s="3"/>
      <c r="D10" s="8" t="e">
        <f>+Tabulka1[[#This Row],[POŽADOVANÁ DOTACE Z ROZPOČTU OBCE '[KČ']]]/Tabulka1[[#This Row],[PLÁNOVANÉ NÁKLADY '[KČ']]]</f>
        <v>#DIV/0!</v>
      </c>
    </row>
    <row r="11" spans="1:4" ht="24" customHeight="1" x14ac:dyDescent="0.25">
      <c r="A11" s="15" t="s">
        <v>5</v>
      </c>
      <c r="B11" s="16">
        <f>+SUM(B12:B14)</f>
        <v>0</v>
      </c>
      <c r="C11" s="16">
        <f>+SUM(C12:C14)</f>
        <v>0</v>
      </c>
      <c r="D11" s="17" t="e">
        <f>+Tabulka1[[#This Row],[POŽADOVANÁ DOTACE Z ROZPOČTU OBCE '[KČ']]]/Tabulka1[[#This Row],[PLÁNOVANÉ NÁKLADY '[KČ']]]</f>
        <v>#DIV/0!</v>
      </c>
    </row>
    <row r="12" spans="1:4" ht="24" customHeight="1" x14ac:dyDescent="0.25">
      <c r="A12" s="1"/>
      <c r="B12" s="3"/>
      <c r="C12" s="3"/>
      <c r="D12" s="8" t="e">
        <f>+Tabulka1[[#This Row],[POŽADOVANÁ DOTACE Z ROZPOČTU OBCE '[KČ']]]/Tabulka1[[#This Row],[PLÁNOVANÉ NÁKLADY '[KČ']]]</f>
        <v>#DIV/0!</v>
      </c>
    </row>
    <row r="13" spans="1:4" ht="24" customHeight="1" x14ac:dyDescent="0.25">
      <c r="A13" s="1"/>
      <c r="B13" s="3"/>
      <c r="C13" s="3"/>
      <c r="D13" s="8" t="e">
        <f>+Tabulka1[[#This Row],[POŽADOVANÁ DOTACE Z ROZPOČTU OBCE '[KČ']]]/Tabulka1[[#This Row],[PLÁNOVANÉ NÁKLADY '[KČ']]]</f>
        <v>#DIV/0!</v>
      </c>
    </row>
    <row r="14" spans="1:4" ht="24" customHeight="1" x14ac:dyDescent="0.25">
      <c r="A14" s="1"/>
      <c r="B14" s="3"/>
      <c r="C14" s="3"/>
      <c r="D14" s="8" t="e">
        <f>+Tabulka1[[#This Row],[POŽADOVANÁ DOTACE Z ROZPOČTU OBCE '[KČ']]]/Tabulka1[[#This Row],[PLÁNOVANÉ NÁKLADY '[KČ']]]</f>
        <v>#DIV/0!</v>
      </c>
    </row>
    <row r="15" spans="1:4" ht="24" customHeight="1" x14ac:dyDescent="0.25">
      <c r="A15" t="s">
        <v>2</v>
      </c>
      <c r="B15" s="3">
        <f>+SUM(B4,B8,B11)</f>
        <v>0</v>
      </c>
      <c r="C15" s="11">
        <f>+SUM(C4,C8,C11)</f>
        <v>0</v>
      </c>
      <c r="D15" s="9" t="e">
        <f>+Tabulka1[[#Totals],[POŽADOVANÁ DOTACE Z ROZPOČTU OBCE '[KČ']]]/Tabulka1[[#Totals],[PLÁNOVANÉ NÁKLADY '[KČ']]]</f>
        <v>#DIV/0!</v>
      </c>
    </row>
    <row r="18" spans="1:8" ht="38.25" customHeight="1" x14ac:dyDescent="0.25">
      <c r="A18" s="1" t="s">
        <v>8</v>
      </c>
      <c r="B18" s="1" t="s">
        <v>9</v>
      </c>
      <c r="C18" s="2" t="s">
        <v>10</v>
      </c>
    </row>
    <row r="19" spans="1:8" ht="34.5" customHeight="1" x14ac:dyDescent="0.25">
      <c r="A19" s="2" t="s">
        <v>11</v>
      </c>
      <c r="B19" s="3"/>
      <c r="C19" s="8" t="e">
        <f>+Tabulka13[[#This Row],[PLÁNOVANÉ VÝNOSY '[KČ']]]/Tabulka13[[#Totals],[PLÁNOVANÉ VÝNOSY '[KČ']]]</f>
        <v>#DIV/0!</v>
      </c>
    </row>
    <row r="20" spans="1:8" ht="34.5" customHeight="1" x14ac:dyDescent="0.25">
      <c r="A20" s="2" t="s">
        <v>12</v>
      </c>
      <c r="B20" s="3"/>
      <c r="C20" s="8" t="e">
        <f>+Tabulka13[[#This Row],[PLÁNOVANÉ VÝNOSY '[KČ']]]/Tabulka13[[#Totals],[PLÁNOVANÉ VÝNOSY '[KČ']]]</f>
        <v>#DIV/0!</v>
      </c>
    </row>
    <row r="21" spans="1:8" ht="34.5" customHeight="1" x14ac:dyDescent="0.25">
      <c r="A21" s="2" t="s">
        <v>13</v>
      </c>
      <c r="B21" s="3"/>
      <c r="C21" s="8" t="e">
        <f>+Tabulka13[[#This Row],[PLÁNOVANÉ VÝNOSY '[KČ']]]/Tabulka13[[#Totals],[PLÁNOVANÉ VÝNOSY '[KČ']]]</f>
        <v>#DIV/0!</v>
      </c>
    </row>
    <row r="22" spans="1:8" ht="34.5" customHeight="1" x14ac:dyDescent="0.25">
      <c r="A22" s="2" t="s">
        <v>14</v>
      </c>
      <c r="B22" s="3"/>
      <c r="C22" s="8" t="e">
        <f>+Tabulka13[[#This Row],[PLÁNOVANÉ VÝNOSY '[KČ']]]/Tabulka13[[#Totals],[PLÁNOVANÉ VÝNOSY '[KČ']]]</f>
        <v>#DIV/0!</v>
      </c>
    </row>
    <row r="23" spans="1:8" ht="34.5" customHeight="1" x14ac:dyDescent="0.25">
      <c r="A23" s="2" t="s">
        <v>15</v>
      </c>
      <c r="B23" s="3"/>
      <c r="C23" s="8" t="e">
        <f>+Tabulka13[[#This Row],[PLÁNOVANÉ VÝNOSY '[KČ']]]/Tabulka13[[#Totals],[PLÁNOVANÉ VÝNOSY '[KČ']]]</f>
        <v>#DIV/0!</v>
      </c>
    </row>
    <row r="24" spans="1:8" ht="34.5" customHeight="1" x14ac:dyDescent="0.25">
      <c r="A24" s="2" t="s">
        <v>17</v>
      </c>
      <c r="B24" s="3"/>
      <c r="C24" s="8" t="e">
        <f>+Tabulka13[[#This Row],[PLÁNOVANÉ VÝNOSY '[KČ']]]/Tabulka13[[#Totals],[PLÁNOVANÉ VÝNOSY '[KČ']]]</f>
        <v>#DIV/0!</v>
      </c>
    </row>
    <row r="25" spans="1:8" ht="34.5" customHeight="1" x14ac:dyDescent="0.25">
      <c r="A25" s="2" t="s">
        <v>16</v>
      </c>
      <c r="B25" s="11">
        <f>+Tabulka1[[#Totals],[POŽADOVANÁ DOTACE Z ROZPOČTU OBCE '[KČ']]]</f>
        <v>0</v>
      </c>
      <c r="C25" s="8" t="e">
        <f>+Tabulka13[[#This Row],[PLÁNOVANÉ VÝNOSY '[KČ']]]/Tabulka13[[#Totals],[PLÁNOVANÉ VÝNOSY '[KČ']]]</f>
        <v>#DIV/0!</v>
      </c>
    </row>
    <row r="26" spans="1:8" ht="27" customHeight="1" x14ac:dyDescent="0.25">
      <c r="A26" t="s">
        <v>2</v>
      </c>
      <c r="B26" s="3">
        <f>SUBTOTAL(109,Tabulka13[PLÁNOVANÉ VÝNOSY '[KČ']])</f>
        <v>0</v>
      </c>
      <c r="C26" s="8" t="e">
        <f>SUBTOTAL(109,Tabulka13[KOLIK % ČINÍ DANÝ VÝNOS Z CELKOVÝCH VÝNOSŮ])</f>
        <v>#DIV/0!</v>
      </c>
    </row>
    <row r="27" spans="1:8" ht="27" customHeight="1" x14ac:dyDescent="0.25"/>
    <row r="28" spans="1:8" ht="27" customHeight="1" x14ac:dyDescent="0.25"/>
    <row r="29" spans="1:8" ht="27" customHeight="1" x14ac:dyDescent="0.25">
      <c r="A29" s="1" t="s">
        <v>33</v>
      </c>
      <c r="B29" s="1" t="s">
        <v>34</v>
      </c>
      <c r="C29" s="1" t="s">
        <v>40</v>
      </c>
      <c r="D29" s="1"/>
      <c r="E29" s="1"/>
      <c r="F29" s="1"/>
      <c r="G29" s="1"/>
      <c r="H29" s="1"/>
    </row>
    <row r="30" spans="1:8" ht="29.25" customHeight="1" x14ac:dyDescent="0.25">
      <c r="A30" s="1" t="s">
        <v>35</v>
      </c>
      <c r="B30" s="3">
        <f>+Tabulka1[[#Totals],[PLÁNOVANÉ NÁKLADY '[KČ']]]</f>
        <v>0</v>
      </c>
      <c r="C30" s="1"/>
      <c r="D30" s="1"/>
      <c r="E30" s="1"/>
      <c r="F30" s="1"/>
      <c r="G30" s="1"/>
      <c r="H30" s="1"/>
    </row>
    <row r="31" spans="1:8" ht="29.25" customHeight="1" x14ac:dyDescent="0.25">
      <c r="A31" s="1" t="s">
        <v>36</v>
      </c>
      <c r="B31" s="3">
        <f>+Tabulka13[[#Totals],[PLÁNOVANÉ VÝNOSY '[KČ']]]</f>
        <v>0</v>
      </c>
      <c r="C31" s="1"/>
      <c r="D31" s="1"/>
      <c r="E31" s="1"/>
      <c r="F31" s="1"/>
      <c r="G31" s="1"/>
      <c r="H31" s="1"/>
    </row>
    <row r="32" spans="1:8" ht="29.25" customHeight="1" x14ac:dyDescent="0.25">
      <c r="A32" s="1" t="s">
        <v>37</v>
      </c>
      <c r="B32" s="3">
        <f>+B31-B30</f>
        <v>0</v>
      </c>
      <c r="C32" s="13" t="s">
        <v>38</v>
      </c>
      <c r="D32" s="14" t="s">
        <v>39</v>
      </c>
      <c r="E32" s="14"/>
      <c r="F32" s="14"/>
      <c r="G32" s="14"/>
      <c r="H32" s="14"/>
    </row>
    <row r="33" spans="4:8" x14ac:dyDescent="0.25">
      <c r="D33" s="14"/>
      <c r="E33" s="14"/>
      <c r="F33" s="14"/>
      <c r="G33" s="14"/>
      <c r="H33" s="14"/>
    </row>
    <row r="34" spans="4:8" x14ac:dyDescent="0.25">
      <c r="D34" s="14"/>
      <c r="E34" s="14"/>
      <c r="F34" s="14"/>
      <c r="G34" s="14"/>
      <c r="H34" s="14"/>
    </row>
    <row r="35" spans="4:8" x14ac:dyDescent="0.25">
      <c r="D35" s="14"/>
      <c r="E35" s="14"/>
      <c r="F35" s="14"/>
      <c r="G35" s="14"/>
      <c r="H35" s="14"/>
    </row>
    <row r="36" spans="4:8" x14ac:dyDescent="0.25">
      <c r="D36" s="14"/>
      <c r="E36" s="14"/>
      <c r="F36" s="14"/>
      <c r="G36" s="14"/>
      <c r="H36" s="14"/>
    </row>
    <row r="37" spans="4:8" x14ac:dyDescent="0.25">
      <c r="D37" s="14"/>
      <c r="E37" s="14"/>
      <c r="F37" s="14"/>
      <c r="G37" s="14"/>
      <c r="H37" s="14"/>
    </row>
  </sheetData>
  <mergeCells count="2">
    <mergeCell ref="B1:C1"/>
    <mergeCell ref="D32:H37"/>
  </mergeCells>
  <pageMargins left="0.7" right="0.7" top="0.78740157499999996" bottom="0.78740157499999996" header="0.3" footer="0.3"/>
  <legacy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3B96-C3D9-42AD-8E80-F8758C4FF122}">
  <dimension ref="A1:J37"/>
  <sheetViews>
    <sheetView workbookViewId="0">
      <selection activeCell="K14" sqref="K14"/>
    </sheetView>
  </sheetViews>
  <sheetFormatPr defaultRowHeight="15" x14ac:dyDescent="0.25"/>
  <cols>
    <col min="1" max="1" width="31.28515625" customWidth="1"/>
    <col min="2" max="2" width="30.42578125" customWidth="1"/>
    <col min="3" max="3" width="28.7109375" customWidth="1"/>
    <col min="4" max="4" width="26" customWidth="1"/>
  </cols>
  <sheetData>
    <row r="1" spans="1:10" ht="36.75" customHeight="1" x14ac:dyDescent="0.25">
      <c r="B1" s="6" t="s">
        <v>19</v>
      </c>
      <c r="C1" s="6"/>
    </row>
    <row r="3" spans="1:10" ht="45" x14ac:dyDescent="0.25">
      <c r="A3" s="1" t="s">
        <v>0</v>
      </c>
      <c r="B3" s="1" t="s">
        <v>1</v>
      </c>
      <c r="C3" s="2" t="s">
        <v>6</v>
      </c>
      <c r="D3" s="2" t="s">
        <v>7</v>
      </c>
    </row>
    <row r="4" spans="1:10" ht="24" customHeight="1" x14ac:dyDescent="0.25">
      <c r="A4" s="15" t="s">
        <v>3</v>
      </c>
      <c r="B4" s="16">
        <f>+SUM(B5:B7)</f>
        <v>20000</v>
      </c>
      <c r="C4" s="16">
        <f>+SUM(C5:C7)</f>
        <v>10000</v>
      </c>
      <c r="D4" s="17">
        <f>+Tabulka14[[#This Row],[POŽADOVANÁ DOTACE Z ROZPOČTU OBCE '[KČ']]]/Tabulka14[[#This Row],[PLÁNOVANÉ NÁKLADY '[KČ']]]</f>
        <v>0.5</v>
      </c>
      <c r="F4" s="7" t="s">
        <v>20</v>
      </c>
      <c r="G4" s="7"/>
      <c r="H4" s="7"/>
      <c r="I4" s="7"/>
      <c r="J4" s="7"/>
    </row>
    <row r="5" spans="1:10" ht="24" customHeight="1" x14ac:dyDescent="0.25">
      <c r="A5" s="1" t="s">
        <v>24</v>
      </c>
      <c r="B5" s="3">
        <v>5000</v>
      </c>
      <c r="C5" s="3"/>
      <c r="D5" s="8">
        <f>+Tabulka14[[#This Row],[POŽADOVANÁ DOTACE Z ROZPOČTU OBCE '[KČ']]]/Tabulka14[[#This Row],[PLÁNOVANÉ NÁKLADY '[KČ']]]</f>
        <v>0</v>
      </c>
      <c r="F5" s="7"/>
      <c r="G5" s="7"/>
      <c r="H5" s="7"/>
      <c r="I5" s="7"/>
      <c r="J5" s="7"/>
    </row>
    <row r="6" spans="1:10" ht="24" customHeight="1" x14ac:dyDescent="0.25">
      <c r="A6" s="1" t="s">
        <v>27</v>
      </c>
      <c r="B6" s="3">
        <v>15000</v>
      </c>
      <c r="C6" s="3">
        <v>10000</v>
      </c>
      <c r="D6" s="8">
        <f>+Tabulka14[[#This Row],[POŽADOVANÁ DOTACE Z ROZPOČTU OBCE '[KČ']]]/Tabulka14[[#This Row],[PLÁNOVANÉ NÁKLADY '[KČ']]]</f>
        <v>0.66666666666666663</v>
      </c>
      <c r="F6" s="7"/>
      <c r="G6" s="7"/>
      <c r="H6" s="7"/>
      <c r="I6" s="7"/>
      <c r="J6" s="7"/>
    </row>
    <row r="7" spans="1:10" ht="24" customHeight="1" x14ac:dyDescent="0.25">
      <c r="A7" s="1"/>
      <c r="B7" s="3"/>
      <c r="C7" s="3"/>
      <c r="D7" s="8" t="e">
        <f>+Tabulka14[[#This Row],[POŽADOVANÁ DOTACE Z ROZPOČTU OBCE '[KČ']]]/Tabulka14[[#This Row],[PLÁNOVANÉ NÁKLADY '[KČ']]]</f>
        <v>#DIV/0!</v>
      </c>
      <c r="F7" s="7"/>
      <c r="G7" s="7"/>
      <c r="H7" s="7"/>
      <c r="I7" s="7"/>
      <c r="J7" s="7"/>
    </row>
    <row r="8" spans="1:10" ht="24" customHeight="1" x14ac:dyDescent="0.25">
      <c r="A8" s="15" t="s">
        <v>4</v>
      </c>
      <c r="B8" s="16">
        <f>+SUM(B9:B10)</f>
        <v>3000</v>
      </c>
      <c r="C8" s="16">
        <f>+SUM(C9:C10)</f>
        <v>0</v>
      </c>
      <c r="D8" s="17">
        <f>+Tabulka14[[#This Row],[POŽADOVANÁ DOTACE Z ROZPOČTU OBCE '[KČ']]]/Tabulka14[[#This Row],[PLÁNOVANÉ NÁKLADY '[KČ']]]</f>
        <v>0</v>
      </c>
      <c r="F8" s="7"/>
      <c r="G8" s="7"/>
      <c r="H8" s="7"/>
      <c r="I8" s="7"/>
      <c r="J8" s="7"/>
    </row>
    <row r="9" spans="1:10" ht="24" customHeight="1" x14ac:dyDescent="0.25">
      <c r="A9" s="1" t="s">
        <v>23</v>
      </c>
      <c r="B9" s="3">
        <v>3000</v>
      </c>
      <c r="C9" s="3"/>
      <c r="D9" s="8">
        <f>+Tabulka14[[#This Row],[POŽADOVANÁ DOTACE Z ROZPOČTU OBCE '[KČ']]]/Tabulka14[[#This Row],[PLÁNOVANÉ NÁKLADY '[KČ']]]</f>
        <v>0</v>
      </c>
      <c r="F9" s="7"/>
      <c r="G9" s="7"/>
      <c r="H9" s="7"/>
      <c r="I9" s="7"/>
      <c r="J9" s="7"/>
    </row>
    <row r="10" spans="1:10" ht="24" customHeight="1" x14ac:dyDescent="0.25">
      <c r="A10" s="1"/>
      <c r="B10" s="3"/>
      <c r="C10" s="3"/>
      <c r="D10" s="8" t="e">
        <f>+Tabulka14[[#This Row],[POŽADOVANÁ DOTACE Z ROZPOČTU OBCE '[KČ']]]/Tabulka14[[#This Row],[PLÁNOVANÉ NÁKLADY '[KČ']]]</f>
        <v>#DIV/0!</v>
      </c>
      <c r="F10" s="7"/>
      <c r="G10" s="7"/>
      <c r="H10" s="7"/>
      <c r="I10" s="7"/>
      <c r="J10" s="7"/>
    </row>
    <row r="11" spans="1:10" ht="24" customHeight="1" x14ac:dyDescent="0.25">
      <c r="A11" s="15" t="s">
        <v>5</v>
      </c>
      <c r="B11" s="16">
        <f>+SUM(B12:B14)</f>
        <v>20000</v>
      </c>
      <c r="C11" s="16">
        <f>+SUM(C12:C14)</f>
        <v>10000</v>
      </c>
      <c r="D11" s="17">
        <f>+Tabulka14[[#This Row],[POŽADOVANÁ DOTACE Z ROZPOČTU OBCE '[KČ']]]/Tabulka14[[#This Row],[PLÁNOVANÉ NÁKLADY '[KČ']]]</f>
        <v>0.5</v>
      </c>
    </row>
    <row r="12" spans="1:10" ht="24" customHeight="1" x14ac:dyDescent="0.25">
      <c r="A12" s="1" t="s">
        <v>25</v>
      </c>
      <c r="B12" s="3">
        <v>10000</v>
      </c>
      <c r="C12" s="3">
        <v>10000</v>
      </c>
      <c r="D12" s="8">
        <f>+Tabulka14[[#This Row],[POŽADOVANÁ DOTACE Z ROZPOČTU OBCE '[KČ']]]/Tabulka14[[#This Row],[PLÁNOVANÉ NÁKLADY '[KČ']]]</f>
        <v>1</v>
      </c>
    </row>
    <row r="13" spans="1:10" ht="24" customHeight="1" x14ac:dyDescent="0.25">
      <c r="A13" s="1" t="s">
        <v>26</v>
      </c>
      <c r="B13" s="3">
        <v>10000</v>
      </c>
      <c r="C13" s="3"/>
      <c r="D13" s="8">
        <f>+Tabulka14[[#This Row],[POŽADOVANÁ DOTACE Z ROZPOČTU OBCE '[KČ']]]/Tabulka14[[#This Row],[PLÁNOVANÉ NÁKLADY '[KČ']]]</f>
        <v>0</v>
      </c>
    </row>
    <row r="14" spans="1:10" ht="24" customHeight="1" x14ac:dyDescent="0.25">
      <c r="A14" s="1"/>
      <c r="B14" s="3"/>
      <c r="C14" s="3"/>
      <c r="D14" s="8" t="e">
        <f>+Tabulka14[[#This Row],[POŽADOVANÁ DOTACE Z ROZPOČTU OBCE '[KČ']]]/Tabulka14[[#This Row],[PLÁNOVANÉ NÁKLADY '[KČ']]]</f>
        <v>#DIV/0!</v>
      </c>
    </row>
    <row r="15" spans="1:10" ht="24" customHeight="1" x14ac:dyDescent="0.25">
      <c r="A15" t="s">
        <v>2</v>
      </c>
      <c r="B15" s="3">
        <f>+SUM(B4,B8,B11)</f>
        <v>43000</v>
      </c>
      <c r="C15" s="11">
        <f>+SUM(C4,C8,C11)</f>
        <v>20000</v>
      </c>
      <c r="D15" s="9">
        <f>+Tabulka14[[#Totals],[POŽADOVANÁ DOTACE Z ROZPOČTU OBCE '[KČ']]]/Tabulka14[[#Totals],[PLÁNOVANÉ NÁKLADY '[KČ']]]</f>
        <v>0.46511627906976744</v>
      </c>
    </row>
    <row r="16" spans="1:10" x14ac:dyDescent="0.25">
      <c r="D16" s="4"/>
    </row>
    <row r="18" spans="1:8" ht="38.25" customHeight="1" x14ac:dyDescent="0.25">
      <c r="A18" s="1" t="s">
        <v>8</v>
      </c>
      <c r="B18" s="1" t="s">
        <v>9</v>
      </c>
      <c r="C18" s="2" t="s">
        <v>10</v>
      </c>
    </row>
    <row r="19" spans="1:8" ht="34.5" customHeight="1" x14ac:dyDescent="0.25">
      <c r="A19" s="2" t="s">
        <v>11</v>
      </c>
      <c r="B19" s="3">
        <v>10000</v>
      </c>
      <c r="C19" s="8">
        <f>+Tabulka135[[#This Row],[PLÁNOVANÉ VÝNOSY '[KČ']]]/Tabulka135[[#Totals],[PLÁNOVANÉ VÝNOSY '[KČ']]]</f>
        <v>0.23255813953488372</v>
      </c>
    </row>
    <row r="20" spans="1:8" ht="34.5" customHeight="1" x14ac:dyDescent="0.25">
      <c r="A20" s="2" t="s">
        <v>12</v>
      </c>
      <c r="B20" s="3">
        <v>0</v>
      </c>
      <c r="C20" s="8">
        <f>+Tabulka135[[#This Row],[PLÁNOVANÉ VÝNOSY '[KČ']]]/Tabulka135[[#Totals],[PLÁNOVANÉ VÝNOSY '[KČ']]]</f>
        <v>0</v>
      </c>
    </row>
    <row r="21" spans="1:8" ht="34.5" customHeight="1" x14ac:dyDescent="0.25">
      <c r="A21" s="2" t="s">
        <v>13</v>
      </c>
      <c r="B21" s="3">
        <v>10000</v>
      </c>
      <c r="C21" s="8">
        <f>+Tabulka135[[#This Row],[PLÁNOVANÉ VÝNOSY '[KČ']]]/Tabulka135[[#Totals],[PLÁNOVANÉ VÝNOSY '[KČ']]]</f>
        <v>0.23255813953488372</v>
      </c>
    </row>
    <row r="22" spans="1:8" ht="34.5" customHeight="1" x14ac:dyDescent="0.25">
      <c r="A22" s="2" t="s">
        <v>14</v>
      </c>
      <c r="B22" s="3">
        <v>0</v>
      </c>
      <c r="C22" s="8">
        <f>+Tabulka135[[#This Row],[PLÁNOVANÉ VÝNOSY '[KČ']]]/Tabulka135[[#Totals],[PLÁNOVANÉ VÝNOSY '[KČ']]]</f>
        <v>0</v>
      </c>
    </row>
    <row r="23" spans="1:8" ht="34.5" customHeight="1" x14ac:dyDescent="0.25">
      <c r="A23" s="2" t="s">
        <v>15</v>
      </c>
      <c r="B23" s="3">
        <v>0</v>
      </c>
      <c r="C23" s="8">
        <f>+Tabulka135[[#This Row],[PLÁNOVANÉ VÝNOSY '[KČ']]]/Tabulka135[[#Totals],[PLÁNOVANÉ VÝNOSY '[KČ']]]</f>
        <v>0</v>
      </c>
    </row>
    <row r="24" spans="1:8" ht="34.5" customHeight="1" x14ac:dyDescent="0.25">
      <c r="A24" s="2" t="s">
        <v>17</v>
      </c>
      <c r="B24" s="3">
        <v>3000</v>
      </c>
      <c r="C24" s="8">
        <f>+Tabulka135[[#This Row],[PLÁNOVANÉ VÝNOSY '[KČ']]]/Tabulka135[[#Totals],[PLÁNOVANÉ VÝNOSY '[KČ']]]</f>
        <v>6.9767441860465115E-2</v>
      </c>
    </row>
    <row r="25" spans="1:8" ht="34.5" customHeight="1" x14ac:dyDescent="0.25">
      <c r="A25" s="2" t="s">
        <v>16</v>
      </c>
      <c r="B25" s="11">
        <f>+Tabulka14[[#Totals],[POŽADOVANÁ DOTACE Z ROZPOČTU OBCE '[KČ']]]</f>
        <v>20000</v>
      </c>
      <c r="C25" s="8">
        <f>+Tabulka135[[#This Row],[PLÁNOVANÉ VÝNOSY '[KČ']]]/Tabulka135[[#Totals],[PLÁNOVANÉ VÝNOSY '[KČ']]]</f>
        <v>0.46511627906976744</v>
      </c>
    </row>
    <row r="26" spans="1:8" ht="27" customHeight="1" x14ac:dyDescent="0.25">
      <c r="A26" t="s">
        <v>2</v>
      </c>
      <c r="B26" s="12">
        <f>SUBTOTAL(109,Tabulka135[PLÁNOVANÉ VÝNOSY '[KČ']])</f>
        <v>43000</v>
      </c>
      <c r="C26" s="10">
        <f>SUBTOTAL(109,Tabulka135[KOLIK % ČINÍ DANÝ VÝNOS Z CELKOVÝCH VÝNOSŮ])</f>
        <v>1</v>
      </c>
    </row>
    <row r="27" spans="1:8" ht="27" customHeight="1" x14ac:dyDescent="0.25"/>
    <row r="28" spans="1:8" ht="27" customHeight="1" x14ac:dyDescent="0.25"/>
    <row r="29" spans="1:8" ht="27" customHeight="1" x14ac:dyDescent="0.25">
      <c r="A29" s="1" t="s">
        <v>33</v>
      </c>
      <c r="B29" s="1" t="s">
        <v>34</v>
      </c>
      <c r="C29" s="1" t="s">
        <v>40</v>
      </c>
      <c r="D29" s="1"/>
      <c r="E29" s="1"/>
      <c r="F29" s="1"/>
      <c r="G29" s="1"/>
      <c r="H29" s="1"/>
    </row>
    <row r="30" spans="1:8" ht="26.25" customHeight="1" x14ac:dyDescent="0.25">
      <c r="A30" s="1" t="s">
        <v>35</v>
      </c>
      <c r="B30" s="3">
        <f>+Tabulka14[[#Totals],[PLÁNOVANÉ NÁKLADY '[KČ']]]</f>
        <v>43000</v>
      </c>
      <c r="C30" s="1"/>
      <c r="D30" s="1"/>
      <c r="E30" s="1"/>
      <c r="F30" s="1"/>
      <c r="G30" s="1"/>
      <c r="H30" s="1"/>
    </row>
    <row r="31" spans="1:8" ht="26.25" customHeight="1" x14ac:dyDescent="0.25">
      <c r="A31" s="1" t="s">
        <v>36</v>
      </c>
      <c r="B31" s="3">
        <f>+Tabulka135[[#Totals],[PLÁNOVANÉ VÝNOSY '[KČ']]]</f>
        <v>43000</v>
      </c>
      <c r="C31" s="1"/>
      <c r="D31" s="1"/>
      <c r="E31" s="1"/>
      <c r="F31" s="1"/>
      <c r="G31" s="1"/>
      <c r="H31" s="1"/>
    </row>
    <row r="32" spans="1:8" ht="26.25" customHeight="1" x14ac:dyDescent="0.25">
      <c r="A32" s="1" t="s">
        <v>37</v>
      </c>
      <c r="B32" s="3">
        <f>+B31-B30</f>
        <v>0</v>
      </c>
      <c r="C32" s="13" t="s">
        <v>38</v>
      </c>
      <c r="D32" s="14" t="s">
        <v>39</v>
      </c>
      <c r="E32" s="14"/>
      <c r="F32" s="14"/>
      <c r="G32" s="14"/>
      <c r="H32" s="14"/>
    </row>
    <row r="33" spans="4:8" x14ac:dyDescent="0.25">
      <c r="D33" s="14"/>
      <c r="E33" s="14"/>
      <c r="F33" s="14"/>
      <c r="G33" s="14"/>
      <c r="H33" s="14"/>
    </row>
    <row r="34" spans="4:8" x14ac:dyDescent="0.25">
      <c r="D34" s="14"/>
      <c r="E34" s="14"/>
      <c r="F34" s="14"/>
      <c r="G34" s="14"/>
      <c r="H34" s="14"/>
    </row>
    <row r="35" spans="4:8" x14ac:dyDescent="0.25">
      <c r="D35" s="14"/>
      <c r="E35" s="14"/>
      <c r="F35" s="14"/>
      <c r="G35" s="14"/>
      <c r="H35" s="14"/>
    </row>
    <row r="36" spans="4:8" x14ac:dyDescent="0.25">
      <c r="D36" s="14"/>
      <c r="E36" s="14"/>
      <c r="F36" s="14"/>
      <c r="G36" s="14"/>
      <c r="H36" s="14"/>
    </row>
    <row r="37" spans="4:8" x14ac:dyDescent="0.25">
      <c r="D37" s="14"/>
      <c r="E37" s="14"/>
      <c r="F37" s="14"/>
      <c r="G37" s="14"/>
      <c r="H37" s="14"/>
    </row>
  </sheetData>
  <mergeCells count="3">
    <mergeCell ref="B1:C1"/>
    <mergeCell ref="F4:J10"/>
    <mergeCell ref="D32:H37"/>
  </mergeCells>
  <pageMargins left="0.7" right="0.7" top="0.78740157499999996" bottom="0.78740157499999996" header="0.3" footer="0.3"/>
  <legacy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5191-3C47-4BA1-9DB0-18F38FB3C3E0}">
  <dimension ref="A1:J36"/>
  <sheetViews>
    <sheetView workbookViewId="0">
      <selection activeCell="G14" sqref="G14"/>
    </sheetView>
  </sheetViews>
  <sheetFormatPr defaultRowHeight="15" x14ac:dyDescent="0.25"/>
  <cols>
    <col min="1" max="1" width="31.28515625" customWidth="1"/>
    <col min="2" max="2" width="30.42578125" customWidth="1"/>
    <col min="3" max="3" width="28.7109375" customWidth="1"/>
    <col min="4" max="4" width="26" customWidth="1"/>
  </cols>
  <sheetData>
    <row r="1" spans="1:10" ht="36.75" customHeight="1" x14ac:dyDescent="0.25">
      <c r="B1" s="6" t="s">
        <v>21</v>
      </c>
      <c r="C1" s="6"/>
    </row>
    <row r="3" spans="1:10" ht="45" x14ac:dyDescent="0.25">
      <c r="A3" s="1" t="s">
        <v>0</v>
      </c>
      <c r="B3" s="1" t="s">
        <v>1</v>
      </c>
      <c r="C3" s="2" t="s">
        <v>6</v>
      </c>
      <c r="D3" s="2" t="s">
        <v>7</v>
      </c>
    </row>
    <row r="4" spans="1:10" ht="24" customHeight="1" x14ac:dyDescent="0.25">
      <c r="A4" s="15" t="s">
        <v>3</v>
      </c>
      <c r="B4" s="16">
        <f>+SUM(B5:B7)</f>
        <v>3000</v>
      </c>
      <c r="C4" s="16">
        <f>+SUM(C5:C7)</f>
        <v>0</v>
      </c>
      <c r="D4" s="17">
        <f>+Tabulka1410[[#This Row],[POŽADOVANÁ DOTACE Z ROZPOČTU OBCE '[KČ']]]/Tabulka1410[[#This Row],[PLÁNOVANÉ NÁKLADY '[KČ']]]</f>
        <v>0</v>
      </c>
      <c r="F4" s="7" t="s">
        <v>22</v>
      </c>
      <c r="G4" s="7"/>
      <c r="H4" s="7"/>
      <c r="I4" s="7"/>
      <c r="J4" s="7"/>
    </row>
    <row r="5" spans="1:10" ht="24" customHeight="1" x14ac:dyDescent="0.25">
      <c r="A5" s="1" t="s">
        <v>28</v>
      </c>
      <c r="B5" s="3">
        <v>2000</v>
      </c>
      <c r="C5" s="3"/>
      <c r="D5" s="8">
        <f>+Tabulka1410[[#This Row],[POŽADOVANÁ DOTACE Z ROZPOČTU OBCE '[KČ']]]/Tabulka1410[[#This Row],[PLÁNOVANÉ NÁKLADY '[KČ']]]</f>
        <v>0</v>
      </c>
      <c r="F5" s="7"/>
      <c r="G5" s="7"/>
      <c r="H5" s="7"/>
      <c r="I5" s="7"/>
      <c r="J5" s="7"/>
    </row>
    <row r="6" spans="1:10" ht="24" customHeight="1" x14ac:dyDescent="0.25">
      <c r="A6" s="1" t="s">
        <v>29</v>
      </c>
      <c r="B6" s="3">
        <v>1000</v>
      </c>
      <c r="C6" s="3"/>
      <c r="D6" s="8">
        <f>+Tabulka1410[[#This Row],[POŽADOVANÁ DOTACE Z ROZPOČTU OBCE '[KČ']]]/Tabulka1410[[#This Row],[PLÁNOVANÉ NÁKLADY '[KČ']]]</f>
        <v>0</v>
      </c>
      <c r="F6" s="7"/>
      <c r="G6" s="7"/>
      <c r="H6" s="7"/>
      <c r="I6" s="7"/>
      <c r="J6" s="7"/>
    </row>
    <row r="7" spans="1:10" ht="24" customHeight="1" x14ac:dyDescent="0.25">
      <c r="A7" s="1"/>
      <c r="B7" s="3"/>
      <c r="C7" s="3"/>
      <c r="D7" s="8" t="e">
        <f>+Tabulka1410[[#This Row],[POŽADOVANÁ DOTACE Z ROZPOČTU OBCE '[KČ']]]/Tabulka1410[[#This Row],[PLÁNOVANÉ NÁKLADY '[KČ']]]</f>
        <v>#DIV/0!</v>
      </c>
      <c r="F7" s="7"/>
      <c r="G7" s="7"/>
      <c r="H7" s="7"/>
      <c r="I7" s="7"/>
      <c r="J7" s="7"/>
    </row>
    <row r="8" spans="1:10" ht="24" customHeight="1" x14ac:dyDescent="0.25">
      <c r="A8" s="15" t="s">
        <v>4</v>
      </c>
      <c r="B8" s="16">
        <f>+SUM(B9:B10)</f>
        <v>2000</v>
      </c>
      <c r="C8" s="16">
        <f>+SUM(C9:C10)</f>
        <v>0</v>
      </c>
      <c r="D8" s="17">
        <f>+Tabulka1410[[#This Row],[POŽADOVANÁ DOTACE Z ROZPOČTU OBCE '[KČ']]]/Tabulka1410[[#This Row],[PLÁNOVANÉ NÁKLADY '[KČ']]]</f>
        <v>0</v>
      </c>
      <c r="F8" s="7"/>
      <c r="G8" s="7"/>
      <c r="H8" s="7"/>
      <c r="I8" s="7"/>
      <c r="J8" s="7"/>
    </row>
    <row r="9" spans="1:10" ht="24" customHeight="1" x14ac:dyDescent="0.25">
      <c r="A9" s="1" t="s">
        <v>23</v>
      </c>
      <c r="B9" s="3">
        <v>2000</v>
      </c>
      <c r="C9" s="3"/>
      <c r="D9" s="8">
        <f>+Tabulka1410[[#This Row],[POŽADOVANÁ DOTACE Z ROZPOČTU OBCE '[KČ']]]/Tabulka1410[[#This Row],[PLÁNOVANÉ NÁKLADY '[KČ']]]</f>
        <v>0</v>
      </c>
      <c r="F9" s="7"/>
      <c r="G9" s="7"/>
      <c r="H9" s="7"/>
      <c r="I9" s="7"/>
      <c r="J9" s="7"/>
    </row>
    <row r="10" spans="1:10" ht="24" customHeight="1" x14ac:dyDescent="0.25">
      <c r="A10" s="1"/>
      <c r="B10" s="3"/>
      <c r="C10" s="3"/>
      <c r="D10" s="8" t="e">
        <f>+Tabulka1410[[#This Row],[POŽADOVANÁ DOTACE Z ROZPOČTU OBCE '[KČ']]]/Tabulka1410[[#This Row],[PLÁNOVANÉ NÁKLADY '[KČ']]]</f>
        <v>#DIV/0!</v>
      </c>
      <c r="F10" s="7"/>
      <c r="G10" s="7"/>
      <c r="H10" s="7"/>
      <c r="I10" s="7"/>
      <c r="J10" s="7"/>
    </row>
    <row r="11" spans="1:10" ht="24" customHeight="1" x14ac:dyDescent="0.25">
      <c r="A11" s="15" t="s">
        <v>5</v>
      </c>
      <c r="B11" s="16">
        <f>+SUM(B12:B14)</f>
        <v>45000</v>
      </c>
      <c r="C11" s="16">
        <f>+SUM(C12:C14)</f>
        <v>20000</v>
      </c>
      <c r="D11" s="17">
        <f>+Tabulka1410[[#This Row],[POŽADOVANÁ DOTACE Z ROZPOČTU OBCE '[KČ']]]/Tabulka1410[[#This Row],[PLÁNOVANÉ NÁKLADY '[KČ']]]</f>
        <v>0.44444444444444442</v>
      </c>
    </row>
    <row r="12" spans="1:10" ht="24" customHeight="1" x14ac:dyDescent="0.25">
      <c r="A12" s="1" t="s">
        <v>30</v>
      </c>
      <c r="B12" s="3">
        <v>15000</v>
      </c>
      <c r="C12" s="3"/>
      <c r="D12" s="8">
        <f>+Tabulka1410[[#This Row],[POŽADOVANÁ DOTACE Z ROZPOČTU OBCE '[KČ']]]/Tabulka1410[[#This Row],[PLÁNOVANÉ NÁKLADY '[KČ']]]</f>
        <v>0</v>
      </c>
    </row>
    <row r="13" spans="1:10" ht="24" customHeight="1" x14ac:dyDescent="0.25">
      <c r="A13" s="1" t="s">
        <v>31</v>
      </c>
      <c r="B13" s="3">
        <v>25000</v>
      </c>
      <c r="C13" s="3">
        <v>20000</v>
      </c>
      <c r="D13" s="8">
        <f>+Tabulka1410[[#This Row],[POŽADOVANÁ DOTACE Z ROZPOČTU OBCE '[KČ']]]/Tabulka1410[[#This Row],[PLÁNOVANÉ NÁKLADY '[KČ']]]</f>
        <v>0.8</v>
      </c>
    </row>
    <row r="14" spans="1:10" ht="24" customHeight="1" x14ac:dyDescent="0.25">
      <c r="A14" s="1" t="s">
        <v>32</v>
      </c>
      <c r="B14" s="3">
        <v>5000</v>
      </c>
      <c r="C14" s="3"/>
      <c r="D14" s="8">
        <f>+Tabulka1410[[#This Row],[POŽADOVANÁ DOTACE Z ROZPOČTU OBCE '[KČ']]]/Tabulka1410[[#This Row],[PLÁNOVANÉ NÁKLADY '[KČ']]]</f>
        <v>0</v>
      </c>
    </row>
    <row r="15" spans="1:10" ht="24" customHeight="1" x14ac:dyDescent="0.25">
      <c r="A15" t="s">
        <v>2</v>
      </c>
      <c r="B15" s="3">
        <f>+SUM(B4,B8,B11)</f>
        <v>50000</v>
      </c>
      <c r="C15" s="11">
        <f>+SUM(C4,C8,C11)</f>
        <v>20000</v>
      </c>
      <c r="D15" s="9">
        <f>+Tabulka1410[[#Totals],[POŽADOVANÁ DOTACE Z ROZPOČTU OBCE '[KČ']]]/Tabulka1410[[#Totals],[PLÁNOVANÉ NÁKLADY '[KČ']]]</f>
        <v>0.4</v>
      </c>
    </row>
    <row r="16" spans="1:10" x14ac:dyDescent="0.25">
      <c r="D16" s="4"/>
    </row>
    <row r="18" spans="1:8" ht="38.25" customHeight="1" x14ac:dyDescent="0.25">
      <c r="A18" s="1" t="s">
        <v>8</v>
      </c>
      <c r="B18" s="1" t="s">
        <v>9</v>
      </c>
      <c r="C18" s="2" t="s">
        <v>10</v>
      </c>
    </row>
    <row r="19" spans="1:8" ht="34.5" customHeight="1" x14ac:dyDescent="0.25">
      <c r="A19" s="2" t="s">
        <v>11</v>
      </c>
      <c r="B19" s="3">
        <v>2000</v>
      </c>
      <c r="C19" s="8">
        <f>+Tabulka13511[[#This Row],[PLÁNOVANÉ VÝNOSY '[KČ']]]/Tabulka13511[[#Totals],[PLÁNOVANÉ VÝNOSY '[KČ']]]</f>
        <v>0.04</v>
      </c>
    </row>
    <row r="20" spans="1:8" ht="34.5" customHeight="1" x14ac:dyDescent="0.25">
      <c r="A20" s="2" t="s">
        <v>12</v>
      </c>
      <c r="B20" s="3">
        <v>18000</v>
      </c>
      <c r="C20" s="8">
        <f>+Tabulka13511[[#This Row],[PLÁNOVANÉ VÝNOSY '[KČ']]]/Tabulka13511[[#Totals],[PLÁNOVANÉ VÝNOSY '[KČ']]]</f>
        <v>0.36</v>
      </c>
    </row>
    <row r="21" spans="1:8" ht="34.5" customHeight="1" x14ac:dyDescent="0.25">
      <c r="A21" s="2" t="s">
        <v>13</v>
      </c>
      <c r="B21" s="3">
        <v>10000</v>
      </c>
      <c r="C21" s="8">
        <f>+Tabulka13511[[#This Row],[PLÁNOVANÉ VÝNOSY '[KČ']]]/Tabulka13511[[#Totals],[PLÁNOVANÉ VÝNOSY '[KČ']]]</f>
        <v>0.2</v>
      </c>
    </row>
    <row r="22" spans="1:8" ht="34.5" customHeight="1" x14ac:dyDescent="0.25">
      <c r="A22" s="2" t="s">
        <v>14</v>
      </c>
      <c r="B22" s="3">
        <v>0</v>
      </c>
      <c r="C22" s="8">
        <f>+Tabulka13511[[#This Row],[PLÁNOVANÉ VÝNOSY '[KČ']]]/Tabulka13511[[#Totals],[PLÁNOVANÉ VÝNOSY '[KČ']]]</f>
        <v>0</v>
      </c>
    </row>
    <row r="23" spans="1:8" ht="34.5" customHeight="1" x14ac:dyDescent="0.25">
      <c r="A23" s="2" t="s">
        <v>15</v>
      </c>
      <c r="B23" s="3">
        <v>0</v>
      </c>
      <c r="C23" s="8">
        <f>+Tabulka13511[[#This Row],[PLÁNOVANÉ VÝNOSY '[KČ']]]/Tabulka13511[[#Totals],[PLÁNOVANÉ VÝNOSY '[KČ']]]</f>
        <v>0</v>
      </c>
    </row>
    <row r="24" spans="1:8" ht="34.5" customHeight="1" x14ac:dyDescent="0.25">
      <c r="A24" s="2" t="s">
        <v>17</v>
      </c>
      <c r="B24" s="3"/>
      <c r="C24" s="8">
        <f>+Tabulka13511[[#This Row],[PLÁNOVANÉ VÝNOSY '[KČ']]]/Tabulka13511[[#Totals],[PLÁNOVANÉ VÝNOSY '[KČ']]]</f>
        <v>0</v>
      </c>
    </row>
    <row r="25" spans="1:8" ht="34.5" customHeight="1" x14ac:dyDescent="0.25">
      <c r="A25" s="2" t="s">
        <v>16</v>
      </c>
      <c r="B25" s="11">
        <f>+Tabulka1410[[#Totals],[POŽADOVANÁ DOTACE Z ROZPOČTU OBCE '[KČ']]]</f>
        <v>20000</v>
      </c>
      <c r="C25" s="8">
        <f>+Tabulka13511[[#This Row],[PLÁNOVANÉ VÝNOSY '[KČ']]]/Tabulka13511[[#Totals],[PLÁNOVANÉ VÝNOSY '[KČ']]]</f>
        <v>0.4</v>
      </c>
    </row>
    <row r="26" spans="1:8" ht="27" customHeight="1" x14ac:dyDescent="0.25">
      <c r="A26" t="s">
        <v>2</v>
      </c>
      <c r="B26" s="12">
        <f>SUBTOTAL(109,Tabulka13511[PLÁNOVANÉ VÝNOSY '[KČ']])</f>
        <v>50000</v>
      </c>
      <c r="C26" s="10">
        <f>SUBTOTAL(109,Tabulka13511[KOLIK % ČINÍ DANÝ VÝNOS Z CELKOVÝCH VÝNOSŮ])</f>
        <v>1</v>
      </c>
    </row>
    <row r="27" spans="1:8" ht="27" customHeight="1" x14ac:dyDescent="0.25"/>
    <row r="28" spans="1:8" s="1" customFormat="1" ht="27" customHeight="1" x14ac:dyDescent="0.25">
      <c r="A28" s="1" t="s">
        <v>33</v>
      </c>
      <c r="B28" s="1" t="s">
        <v>34</v>
      </c>
      <c r="C28" s="1" t="s">
        <v>40</v>
      </c>
    </row>
    <row r="29" spans="1:8" s="1" customFormat="1" ht="24.75" customHeight="1" x14ac:dyDescent="0.25">
      <c r="A29" s="1" t="s">
        <v>35</v>
      </c>
      <c r="B29" s="3">
        <f>+Tabulka1410[[#Totals],[PLÁNOVANÉ NÁKLADY '[KČ']]]</f>
        <v>50000</v>
      </c>
    </row>
    <row r="30" spans="1:8" s="1" customFormat="1" ht="24.75" customHeight="1" x14ac:dyDescent="0.25">
      <c r="A30" s="1" t="s">
        <v>36</v>
      </c>
      <c r="B30" s="3">
        <f>+Tabulka13511[[#Totals],[PLÁNOVANÉ VÝNOSY '[KČ']]]</f>
        <v>50000</v>
      </c>
    </row>
    <row r="31" spans="1:8" s="1" customFormat="1" ht="24.75" customHeight="1" x14ac:dyDescent="0.25">
      <c r="A31" s="1" t="s">
        <v>37</v>
      </c>
      <c r="B31" s="3">
        <f>+B30-B29</f>
        <v>0</v>
      </c>
      <c r="C31" s="13" t="s">
        <v>38</v>
      </c>
      <c r="D31" s="14" t="s">
        <v>39</v>
      </c>
      <c r="E31" s="14"/>
      <c r="F31" s="14"/>
      <c r="G31" s="14"/>
      <c r="H31" s="14"/>
    </row>
    <row r="32" spans="1:8" x14ac:dyDescent="0.25">
      <c r="D32" s="14"/>
      <c r="E32" s="14"/>
      <c r="F32" s="14"/>
      <c r="G32" s="14"/>
      <c r="H32" s="14"/>
    </row>
    <row r="33" spans="4:8" x14ac:dyDescent="0.25">
      <c r="D33" s="14"/>
      <c r="E33" s="14"/>
      <c r="F33" s="14"/>
      <c r="G33" s="14"/>
      <c r="H33" s="14"/>
    </row>
    <row r="34" spans="4:8" x14ac:dyDescent="0.25">
      <c r="D34" s="14"/>
      <c r="E34" s="14"/>
      <c r="F34" s="14"/>
      <c r="G34" s="14"/>
      <c r="H34" s="14"/>
    </row>
    <row r="35" spans="4:8" x14ac:dyDescent="0.25">
      <c r="D35" s="14"/>
      <c r="E35" s="14"/>
      <c r="F35" s="14"/>
      <c r="G35" s="14"/>
      <c r="H35" s="14"/>
    </row>
    <row r="36" spans="4:8" x14ac:dyDescent="0.25">
      <c r="D36" s="14"/>
      <c r="E36" s="14"/>
      <c r="F36" s="14"/>
      <c r="G36" s="14"/>
      <c r="H36" s="14"/>
    </row>
  </sheetData>
  <mergeCells count="3">
    <mergeCell ref="B1:C1"/>
    <mergeCell ref="F4:J10"/>
    <mergeCell ref="D31:H36"/>
  </mergeCells>
  <phoneticPr fontId="7" type="noConversion"/>
  <pageMargins left="0.7" right="0.7" top="0.78740157499999996" bottom="0.78740157499999996" header="0.3" footer="0.3"/>
  <legacyDrawing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8EB1805A88C84C9950F271F46A5BFD" ma:contentTypeVersion="12" ma:contentTypeDescription="Vytvoří nový dokument" ma:contentTypeScope="" ma:versionID="91983b17d2440bebae73939cc45fad16">
  <xsd:schema xmlns:xsd="http://www.w3.org/2001/XMLSchema" xmlns:xs="http://www.w3.org/2001/XMLSchema" xmlns:p="http://schemas.microsoft.com/office/2006/metadata/properties" xmlns:ns2="bcb067e3-48ce-4dfe-90a3-65fca43bc443" xmlns:ns3="56707a41-9b91-449b-9a76-f33aa89a4ac6" targetNamespace="http://schemas.microsoft.com/office/2006/metadata/properties" ma:root="true" ma:fieldsID="a80b604c28338681bdae91f35a28b6bf" ns2:_="" ns3:_="">
    <xsd:import namespace="bcb067e3-48ce-4dfe-90a3-65fca43bc443"/>
    <xsd:import namespace="56707a41-9b91-449b-9a76-f33aa89a4a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067e3-48ce-4dfe-90a3-65fca43bc44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9bf22c06-ead2-4b46-9989-41f4c5ea09b4}" ma:internalName="TaxCatchAll" ma:showField="CatchAllData" ma:web="bcb067e3-48ce-4dfe-90a3-65fca43bc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07a41-9b91-449b-9a76-f33aa89a4a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999106c8-c558-472d-b0a1-ef62cbc1f1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b067e3-48ce-4dfe-90a3-65fca43bc443">XJQ7RT3DZR3V-1556688332-240319</_dlc_DocId>
    <TaxCatchAll xmlns="bcb067e3-48ce-4dfe-90a3-65fca43bc443" xsi:nil="true"/>
    <lcf76f155ced4ddcb4097134ff3c332f xmlns="56707a41-9b91-449b-9a76-f33aa89a4ac6">
      <Terms xmlns="http://schemas.microsoft.com/office/infopath/2007/PartnerControls"/>
    </lcf76f155ced4ddcb4097134ff3c332f>
    <_dlc_DocIdUrl xmlns="bcb067e3-48ce-4dfe-90a3-65fca43bc443">
      <Url>https://obecprusanky.sharepoint.com/sites/SouboryOPrunky/_layouts/15/DocIdRedir.aspx?ID=XJQ7RT3DZR3V-1556688332-240319</Url>
      <Description>XJQ7RT3DZR3V-1556688332-240319</Description>
    </_dlc_DocIdUrl>
  </documentManagement>
</p:properties>
</file>

<file path=customXml/itemProps1.xml><?xml version="1.0" encoding="utf-8"?>
<ds:datastoreItem xmlns:ds="http://schemas.openxmlformats.org/officeDocument/2006/customXml" ds:itemID="{E7BEA814-0247-48E5-93D0-8F618D28D17B}"/>
</file>

<file path=customXml/itemProps2.xml><?xml version="1.0" encoding="utf-8"?>
<ds:datastoreItem xmlns:ds="http://schemas.openxmlformats.org/officeDocument/2006/customXml" ds:itemID="{6CB40F06-8F2F-40DE-96AF-37F1E6B6B01E}"/>
</file>

<file path=customXml/itemProps3.xml><?xml version="1.0" encoding="utf-8"?>
<ds:datastoreItem xmlns:ds="http://schemas.openxmlformats.org/officeDocument/2006/customXml" ds:itemID="{A5A0E0BC-CFEC-485B-B04B-D021A3157F1A}"/>
</file>

<file path=customXml/itemProps4.xml><?xml version="1.0" encoding="utf-8"?>
<ds:datastoreItem xmlns:ds="http://schemas.openxmlformats.org/officeDocument/2006/customXml" ds:itemID="{A1C583D7-8203-4255-BBA7-C6CCB46511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VYPLŇ</vt:lpstr>
      <vt:lpstr>VZOR - ČINNOST</vt:lpstr>
      <vt:lpstr>VZOR - PROJEKT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Němeček</dc:creator>
  <cp:lastModifiedBy>Zbyněk Němeček</cp:lastModifiedBy>
  <dcterms:created xsi:type="dcterms:W3CDTF">2025-09-25T07:33:23Z</dcterms:created>
  <dcterms:modified xsi:type="dcterms:W3CDTF">2025-09-25T08:48:14Z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0x0101003F8EB1805A88C84C9950F271F46A5BFD</vt:lpwstr>
  </property>
  <property fmtid="{D5CDD505-2E9C-101B-9397-08002B2CF9AE}" pid="3" name="_dlc_DocIdItemGuid">
    <vt:lpwstr>6a44059a-3d23-45cd-91cf-78b225bcae82</vt:lpwstr>
  </property>
</Properties>
</file>